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/>
  <c r="C40" l="1"/>
  <c r="E35" l="1"/>
  <c r="E36"/>
  <c r="E45"/>
  <c r="D10"/>
  <c r="C10"/>
  <c r="D42" l="1"/>
  <c r="E41"/>
  <c r="D40"/>
  <c r="C58"/>
  <c r="C60"/>
  <c r="E61"/>
  <c r="D60"/>
  <c r="C42"/>
  <c r="D34"/>
  <c r="C34"/>
  <c r="D25"/>
  <c r="C25"/>
  <c r="E27"/>
  <c r="C19"/>
  <c r="E40" l="1"/>
  <c r="D58"/>
  <c r="D56"/>
  <c r="C56"/>
  <c r="D52"/>
  <c r="C52"/>
  <c r="D49"/>
  <c r="C49"/>
  <c r="D31"/>
  <c r="C31"/>
  <c r="C62" l="1"/>
  <c r="D62"/>
  <c r="D23"/>
  <c r="C23"/>
  <c r="E60"/>
  <c r="E59"/>
  <c r="E58"/>
  <c r="E57"/>
  <c r="E56"/>
  <c r="E55"/>
  <c r="E54"/>
  <c r="E53"/>
  <c r="E52"/>
  <c r="E51"/>
  <c r="E50"/>
  <c r="E49"/>
  <c r="E48"/>
  <c r="E47"/>
  <c r="E46"/>
  <c r="E44"/>
  <c r="E43"/>
  <c r="E42"/>
  <c r="E39"/>
  <c r="E38"/>
  <c r="E37"/>
  <c r="E34"/>
  <c r="E33"/>
  <c r="E32"/>
  <c r="E31"/>
  <c r="E30"/>
  <c r="E28"/>
  <c r="E26"/>
  <c r="E25"/>
  <c r="E21"/>
  <c r="E20"/>
  <c r="E19"/>
  <c r="E18"/>
  <c r="E17"/>
  <c r="E15"/>
  <c r="E14"/>
  <c r="E13"/>
  <c r="E12"/>
  <c r="E11"/>
  <c r="E10"/>
  <c r="E73"/>
  <c r="E74"/>
  <c r="D72"/>
  <c r="D64"/>
  <c r="C64"/>
  <c r="D75" l="1"/>
  <c r="E75" s="1"/>
  <c r="E72"/>
  <c r="E62"/>
  <c r="E23"/>
</calcChain>
</file>

<file path=xl/sharedStrings.xml><?xml version="1.0" encoding="utf-8"?>
<sst xmlns="http://schemas.openxmlformats.org/spreadsheetml/2006/main" count="165" uniqueCount="148">
  <si>
    <t>Наименование показателя</t>
  </si>
  <si>
    <t>Уточненный план (тыс.руб.)</t>
  </si>
  <si>
    <t>Кассовое исполнение (тыс.руб.)</t>
  </si>
  <si>
    <t>% исполнения к утвержденному бюджету</t>
  </si>
  <si>
    <t>ДОХОДЫ</t>
  </si>
  <si>
    <t xml:space="preserve">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</si>
  <si>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</si>
  <si>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</si>
  <si>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</si>
  <si>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</si>
  <si>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</si>
  <si>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</si>
  <si>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</si>
  <si>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</si>
  <si>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</si>
  <si>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</si>
  <si>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</si>
  <si>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</si>
  <si>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</si>
  <si>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</si>
  <si>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</si>
  <si>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</si>
  <si>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</si>
  <si>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</si>
  <si>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</si>
  <si>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</si>
  <si>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</si>
  <si>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</si>
  <si>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</si>
  <si>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</si>
  <si>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</si>
  <si>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</si>
  <si>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х</t>
  </si>
  <si>
    <t>Доходы бюджета - ИТОГО</t>
  </si>
  <si>
    <t>01 00</t>
  </si>
  <si>
    <t>Общегосударственные вопросы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</si>
  <si>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</si>
  <si>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</si>
  <si>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</si>
  <si>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</si>
  <si>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</si>
  <si>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</si>
  <si>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</si>
  <si>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</si>
  <si>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</si>
  <si>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</si>
  <si>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03 04</t>
  </si>
  <si>
    <t>Органы юстиции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</si>
  <si>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</si>
  <si>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</si>
  <si>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</si>
  <si>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</si>
  <si>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</si>
  <si>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</si>
  <si>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</si>
  <si>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</si>
  <si>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</si>
  <si>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</si>
  <si>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</si>
  <si>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</si>
  <si>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</si>
  <si>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</si>
  <si>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</si>
  <si>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</si>
  <si>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07 05</t>
  </si>
  <si>
    <t>Профессиональная подготовка, переподготовка и повышение квалификации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</si>
  <si>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</si>
  <si>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</si>
  <si>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</si>
  <si>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</si>
  <si>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</si>
  <si>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</si>
  <si>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</si>
  <si>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</si>
  <si>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</si>
  <si>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</si>
  <si>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</si>
  <si>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</si>
  <si>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</si>
  <si>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</si>
  <si>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</si>
  <si>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</si>
  <si>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</si>
  <si>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</si>
  <si>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</si>
  <si>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</si>
  <si>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</si>
  <si>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12 00</t>
  </si>
  <si>
    <t>Средства массовой информации</t>
  </si>
  <si>
    <t>12 04</t>
  </si>
  <si>
    <t>Другие вопросы в области средств массовой информации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</si>
  <si>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</si>
  <si>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</si>
  <si>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</si>
  <si>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</si>
  <si>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Расходы бюджета - ИТОГО</t>
  </si>
  <si>
    <t>Результат исполнения бюджета (дефицит "-", профицит "+")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</si>
  <si>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</si>
  <si>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</si>
  <si>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</si>
  <si>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РФ</t>
  </si>
  <si>
    <t>000 01 02 00 00 00 0000 700</t>
  </si>
  <si>
    <t>Получение кредитов от кредитных организаций в  валюте РФ</t>
  </si>
  <si>
    <t>000 01 02 00 00 00 0000 800</t>
  </si>
  <si>
    <t>Погашение кредитов, предоставленных кредитными  организациями в валюте РФ</t>
  </si>
  <si>
    <t>000 01 03 00 00 00 0000 000</t>
  </si>
  <si>
    <t>Бюджетные кредиты от других бюджетов бюджетной  системы РФ</t>
  </si>
  <si>
    <t>000 01 03 00 00 00 0000 700</t>
  </si>
  <si>
    <t>Получение бюджетных кредитов от других  бюджетов бюджетной системы РФ в валюте РФ</t>
  </si>
  <si>
    <t>000 01 03 00 00 00 0000 800</t>
  </si>
  <si>
    <t>Погашение бюджетных кредитов, полученных от  других бюджетов бюджетной системы РФ в валюте РФ</t>
  </si>
  <si>
    <t xml:space="preserve">000 01 06 00 00 00 0000 000 </t>
  </si>
  <si>
    <t>Иные источники внутреннего финансирования дефицитов бюджетов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</si>
  <si>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</si>
  <si>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</si>
  <si>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</si>
  <si>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</si>
  <si>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</si>
  <si>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</si>
  <si>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Источники финансирования дефицита бюджета - всего</t>
  </si>
  <si>
    <t>И.Н.Плешка</t>
  </si>
  <si>
    <t xml:space="preserve"> (подпись)</t>
  </si>
  <si>
    <t>(расшифровка подписи)</t>
  </si>
  <si>
    <t>РАСХОДЫ</t>
  </si>
  <si>
    <t xml:space="preserve"> -</t>
  </si>
  <si>
    <t xml:space="preserve"> - </t>
  </si>
  <si>
    <t>01 05</t>
  </si>
  <si>
    <t>Судебная система</t>
  </si>
  <si>
    <t>04 01</t>
  </si>
  <si>
    <t>Общеэкономические  вопросы</t>
  </si>
  <si>
    <t>04 05</t>
  </si>
  <si>
    <t>Скльское хозяйство и рыболовство</t>
  </si>
  <si>
    <t>05 00</t>
  </si>
  <si>
    <t>Жилищно - коммунальное хозяйство</t>
  </si>
  <si>
    <t>05 03</t>
  </si>
  <si>
    <t>Благоустройство</t>
  </si>
  <si>
    <t>07 03</t>
  </si>
  <si>
    <t>Дополнительное образование детей</t>
  </si>
  <si>
    <t xml:space="preserve"> муниципального образования Бельский район </t>
  </si>
  <si>
    <t>Ежеквартальный отчет об исполнении бюджета</t>
  </si>
  <si>
    <r>
      <t xml:space="preserve">Код бюджетной классификации </t>
    </r>
    <r>
      <rPr>
        <i/>
        <sz val="11"/>
        <color theme="1"/>
        <rFont val="Times New Roman"/>
        <family val="1"/>
        <charset val="204"/>
      </rPr>
      <t xml:space="preserve">               (по доходам - группа, подгруппа; по расходам - раздел, подраздел; по источникам финансирования дефицита - группа, подгруппа, КОСГУ)</t>
    </r>
  </si>
  <si>
    <t xml:space="preserve">Приложение №1 к Постановлению Администраци  Бельского района от_________2018  № </t>
  </si>
  <si>
    <t>Заведующая Финансовым отделом Администрации Бельского района Тверской области</t>
  </si>
  <si>
    <t>С.М. Головешкина</t>
  </si>
  <si>
    <t>Л.А. Каськова</t>
  </si>
  <si>
    <t xml:space="preserve">Заместитель заведующей -  начальник бюджетного отдела финансового отдела      </t>
  </si>
  <si>
    <t xml:space="preserve">Начальник отдела бухгалтерского учета и отчетности финансового отдела
</t>
  </si>
  <si>
    <t>за  1 полугодие  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</si>
</sst>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164" fontId="8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>
      <selection activeCell="H3" sqref="H3"/>
    </sheetView>
  </sheetViews>
  <sheetFormatPr defaultRowHeight="15"/>
  <cols>
    <col min="1" max="1" width="23.85546875" customWidth="1"/>
    <col min="2" max="2" width="32.7109375" customWidth="1"/>
    <col min="3" max="3" width="11.7109375" customWidth="1"/>
    <col min="4" max="4" width="12.5703125" customWidth="1"/>
    <col min="5" max="5" width="9.28515625" customWidth="1"/>
  </cols>
  <sheetData>
    <row r="1" spans="1:5" ht="51.75" customHeight="1">
      <c r="C1" s="54" t="s">
        <v>141</v>
      </c>
      <c r="D1" s="54"/>
      <c r="E1" s="54"/>
    </row>
    <row r="2" spans="1:5" ht="20.25" customHeight="1">
      <c r="D2" s="2"/>
    </row>
    <row r="3" spans="1:5" ht="21" customHeight="1">
      <c r="A3" s="60" t="s">
        <v>139</v>
      </c>
      <c r="B3" s="60"/>
      <c r="C3" s="60"/>
      <c r="D3" s="60"/>
      <c r="E3" s="60"/>
    </row>
    <row r="4" spans="1:5" ht="21" customHeight="1">
      <c r="A4" s="60" t="s">
        <v>138</v>
      </c>
      <c r="B4" s="60"/>
      <c r="C4" s="60"/>
      <c r="D4" s="60"/>
      <c r="E4" s="60"/>
    </row>
    <row r="5" spans="1:5" ht="18.75" customHeight="1">
      <c r="B5" s="39" t="s">
        <v>147</v>
      </c>
      <c r="D5" s="2"/>
    </row>
    <row r="6" spans="1:5">
      <c r="D6" s="1" t="s">
        <v>5</v>
      </c>
    </row>
    <row r="7" spans="1:5" ht="153.75" customHeight="1">
      <c r="A7" s="40" t="s">
        <v>140</v>
      </c>
      <c r="B7" s="40" t="s">
        <v>0</v>
      </c>
      <c r="C7" s="40" t="s">
        <v>1</v>
      </c>
      <c r="D7" s="41" t="s">
        <v>2</v>
      </c>
      <c r="E7" s="40" t="s">
        <v>3</v>
      </c>
    </row>
    <row r="8" spans="1: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5.75">
      <c r="A9" s="58" t="s">
        <v>4</v>
      </c>
      <c r="B9" s="59"/>
      <c r="C9" s="59"/>
      <c r="D9" s="59"/>
      <c r="E9" s="6"/>
    </row>
    <row r="10" spans="1:5" ht="14.25" customHeight="1">
      <c r="A10" s="34" t="s">
        <v>6</v>
      </c>
      <c r="B10" s="34" t="s">
        <v>7</v>
      </c>
      <c r="C10" s="48">
        <f>C11+C12+C13+C14+C15+C16+C17+C18</f>
        <v>38699.599999999991</v>
      </c>
      <c r="D10" s="48">
        <f>D11+D12+D13+D14+D15+D16+D17+D18</f>
        <v>17788.200000000004</v>
      </c>
      <c r="E10" s="47">
        <f t="shared" ref="E10:E62" si="0">D10/C10*100</f>
        <v>45.964816173810604</v>
      </c>
    </row>
    <row r="11" spans="1:5">
      <c r="A11" s="8" t="s">
        <v>8</v>
      </c>
      <c r="B11" s="9" t="s">
        <v>9</v>
      </c>
      <c r="C11" s="32">
        <v>34837.699999999997</v>
      </c>
      <c r="D11" s="32">
        <v>15639.9</v>
      </c>
      <c r="E11" s="32">
        <f t="shared" si="0"/>
        <v>44.893606638785002</v>
      </c>
    </row>
    <row r="12" spans="1:5" ht="25.5">
      <c r="A12" s="10" t="s">
        <v>10</v>
      </c>
      <c r="B12" s="9" t="s">
        <v>11</v>
      </c>
      <c r="C12" s="32">
        <v>2611.1</v>
      </c>
      <c r="D12" s="32">
        <v>1368.3</v>
      </c>
      <c r="E12" s="32">
        <f t="shared" si="0"/>
        <v>52.403201715751976</v>
      </c>
    </row>
    <row r="13" spans="1:5">
      <c r="A13" s="8" t="s">
        <v>12</v>
      </c>
      <c r="B13" s="9" t="s">
        <v>13</v>
      </c>
      <c r="C13" s="32">
        <v>211</v>
      </c>
      <c r="D13" s="32">
        <v>135.5</v>
      </c>
      <c r="E13" s="32">
        <f t="shared" si="0"/>
        <v>64.218009478672982</v>
      </c>
    </row>
    <row r="14" spans="1:5" ht="42" customHeight="1">
      <c r="A14" s="8" t="s">
        <v>14</v>
      </c>
      <c r="B14" s="11" t="s">
        <v>15</v>
      </c>
      <c r="C14" s="32">
        <v>865.6</v>
      </c>
      <c r="D14" s="32">
        <v>435.5</v>
      </c>
      <c r="E14" s="32">
        <f t="shared" si="0"/>
        <v>50.311922365988906</v>
      </c>
    </row>
    <row r="15" spans="1:5" ht="25.5">
      <c r="A15" s="10" t="s">
        <v>16</v>
      </c>
      <c r="B15" s="12" t="s">
        <v>17</v>
      </c>
      <c r="C15" s="32">
        <v>108.6</v>
      </c>
      <c r="D15" s="32">
        <v>34.4</v>
      </c>
      <c r="E15" s="32">
        <f t="shared" si="0"/>
        <v>31.675874769797424</v>
      </c>
    </row>
    <row r="16" spans="1:5" ht="38.25">
      <c r="A16" s="8" t="s">
        <v>18</v>
      </c>
      <c r="B16" s="13" t="s">
        <v>19</v>
      </c>
      <c r="C16" s="27">
        <v>0</v>
      </c>
      <c r="D16" s="32">
        <v>34.200000000000003</v>
      </c>
      <c r="E16" s="32" t="s">
        <v>124</v>
      </c>
    </row>
    <row r="17" spans="1:5" ht="30.75" customHeight="1">
      <c r="A17" s="8" t="s">
        <v>20</v>
      </c>
      <c r="B17" s="11" t="s">
        <v>21</v>
      </c>
      <c r="C17" s="27">
        <v>31.5</v>
      </c>
      <c r="D17" s="27">
        <v>29.9</v>
      </c>
      <c r="E17" s="32">
        <f t="shared" si="0"/>
        <v>94.92063492063491</v>
      </c>
    </row>
    <row r="18" spans="1:5" ht="25.5">
      <c r="A18" s="8" t="s">
        <v>22</v>
      </c>
      <c r="B18" s="11" t="s">
        <v>23</v>
      </c>
      <c r="C18" s="27">
        <v>34.1</v>
      </c>
      <c r="D18" s="27">
        <v>110.5</v>
      </c>
      <c r="E18" s="32">
        <f t="shared" si="0"/>
        <v>324.04692082111433</v>
      </c>
    </row>
    <row r="19" spans="1:5">
      <c r="A19" s="7" t="s">
        <v>24</v>
      </c>
      <c r="B19" s="14" t="s">
        <v>25</v>
      </c>
      <c r="C19" s="33">
        <f>C20+C21+C22</f>
        <v>87798</v>
      </c>
      <c r="D19" s="33">
        <f>D20+D21+D22</f>
        <v>44591.9</v>
      </c>
      <c r="E19" s="35">
        <f t="shared" si="0"/>
        <v>50.78919793161576</v>
      </c>
    </row>
    <row r="20" spans="1:5" ht="33" customHeight="1">
      <c r="A20" s="8" t="s">
        <v>26</v>
      </c>
      <c r="B20" s="13" t="s">
        <v>27</v>
      </c>
      <c r="C20" s="32">
        <v>85486.2</v>
      </c>
      <c r="D20" s="32">
        <v>44652</v>
      </c>
      <c r="E20" s="32">
        <f t="shared" si="0"/>
        <v>52.232991991689893</v>
      </c>
    </row>
    <row r="21" spans="1:5" ht="21" customHeight="1">
      <c r="A21" s="8" t="s">
        <v>28</v>
      </c>
      <c r="B21" s="13" t="s">
        <v>29</v>
      </c>
      <c r="C21" s="49">
        <v>2311.8000000000002</v>
      </c>
      <c r="D21" s="32">
        <v>0</v>
      </c>
      <c r="E21" s="32">
        <f t="shared" si="0"/>
        <v>0</v>
      </c>
    </row>
    <row r="22" spans="1:5" ht="56.25" customHeight="1">
      <c r="A22" s="8" t="s">
        <v>30</v>
      </c>
      <c r="B22" s="11" t="s">
        <v>31</v>
      </c>
      <c r="C22" s="32">
        <v>0</v>
      </c>
      <c r="D22" s="32">
        <v>-60.1</v>
      </c>
      <c r="E22" s="32" t="s">
        <v>124</v>
      </c>
    </row>
    <row r="23" spans="1:5">
      <c r="A23" s="15" t="s">
        <v>32</v>
      </c>
      <c r="B23" s="16" t="s">
        <v>33</v>
      </c>
      <c r="C23" s="33">
        <f>C10+C19</f>
        <v>126497.59999999999</v>
      </c>
      <c r="D23" s="33">
        <f>D10+D19</f>
        <v>62380.100000000006</v>
      </c>
      <c r="E23" s="35">
        <f t="shared" si="0"/>
        <v>49.313267603496044</v>
      </c>
    </row>
    <row r="24" spans="1:5" ht="15.75">
      <c r="A24" s="55" t="s">
        <v>123</v>
      </c>
      <c r="B24" s="56"/>
      <c r="C24" s="56"/>
      <c r="D24" s="56"/>
      <c r="E24" s="36" t="s">
        <v>5</v>
      </c>
    </row>
    <row r="25" spans="1:5">
      <c r="A25" s="17" t="s">
        <v>34</v>
      </c>
      <c r="B25" s="18" t="s">
        <v>35</v>
      </c>
      <c r="C25" s="50">
        <f>C26+C27+C28+C29+C30</f>
        <v>21160.999999999996</v>
      </c>
      <c r="D25" s="33">
        <f>D26+D27+D28+D29+D30</f>
        <v>9595.7999999999993</v>
      </c>
      <c r="E25" s="35">
        <f t="shared" si="0"/>
        <v>45.346628231180006</v>
      </c>
    </row>
    <row r="26" spans="1:5" ht="78.75" customHeight="1">
      <c r="A26" s="19" t="s">
        <v>36</v>
      </c>
      <c r="B26" s="20" t="s">
        <v>37</v>
      </c>
      <c r="C26" s="32">
        <v>14435.8</v>
      </c>
      <c r="D26" s="51">
        <v>6404</v>
      </c>
      <c r="E26" s="37">
        <f t="shared" si="0"/>
        <v>44.361933526371935</v>
      </c>
    </row>
    <row r="27" spans="1:5">
      <c r="A27" s="19" t="s">
        <v>126</v>
      </c>
      <c r="B27" s="20" t="s">
        <v>127</v>
      </c>
      <c r="C27" s="32">
        <v>41.4</v>
      </c>
      <c r="D27" s="27">
        <v>27</v>
      </c>
      <c r="E27" s="37">
        <f t="shared" si="0"/>
        <v>65.217391304347828</v>
      </c>
    </row>
    <row r="28" spans="1:5" ht="66.75" customHeight="1">
      <c r="A28" s="19" t="s">
        <v>38</v>
      </c>
      <c r="B28" s="21" t="s">
        <v>39</v>
      </c>
      <c r="C28" s="32">
        <v>4556.2</v>
      </c>
      <c r="D28" s="32">
        <v>2237.4</v>
      </c>
      <c r="E28" s="32">
        <f t="shared" si="0"/>
        <v>49.106711733462099</v>
      </c>
    </row>
    <row r="29" spans="1:5">
      <c r="A29" s="19" t="s">
        <v>40</v>
      </c>
      <c r="B29" s="20" t="s">
        <v>41</v>
      </c>
      <c r="C29" s="32">
        <v>0</v>
      </c>
      <c r="D29" s="27">
        <v>0</v>
      </c>
      <c r="E29" s="29" t="s">
        <v>124</v>
      </c>
    </row>
    <row r="30" spans="1:5" ht="25.5">
      <c r="A30" s="19" t="s">
        <v>42</v>
      </c>
      <c r="B30" s="20" t="s">
        <v>43</v>
      </c>
      <c r="C30" s="32">
        <v>2127.6</v>
      </c>
      <c r="D30" s="27">
        <v>927.4</v>
      </c>
      <c r="E30" s="37">
        <f t="shared" si="0"/>
        <v>43.589020492573795</v>
      </c>
    </row>
    <row r="31" spans="1:5" ht="30.75" customHeight="1">
      <c r="A31" s="17" t="s">
        <v>44</v>
      </c>
      <c r="B31" s="18" t="s">
        <v>45</v>
      </c>
      <c r="C31" s="33">
        <f>C32+C33</f>
        <v>1806.2</v>
      </c>
      <c r="D31" s="33">
        <f>D32+D33</f>
        <v>796.5</v>
      </c>
      <c r="E31" s="33">
        <f t="shared" si="0"/>
        <v>44.098106521979844</v>
      </c>
    </row>
    <row r="32" spans="1:5">
      <c r="A32" s="19" t="s">
        <v>46</v>
      </c>
      <c r="B32" s="20" t="s">
        <v>47</v>
      </c>
      <c r="C32" s="32">
        <v>537.79999999999995</v>
      </c>
      <c r="D32" s="27">
        <v>208.9</v>
      </c>
      <c r="E32" s="29">
        <f t="shared" si="0"/>
        <v>38.843436221643742</v>
      </c>
    </row>
    <row r="33" spans="1:5" ht="52.5" customHeight="1">
      <c r="A33" s="19" t="s">
        <v>48</v>
      </c>
      <c r="B33" s="20" t="s">
        <v>49</v>
      </c>
      <c r="C33" s="32">
        <v>1268.4000000000001</v>
      </c>
      <c r="D33" s="27">
        <v>587.6</v>
      </c>
      <c r="E33" s="37">
        <f t="shared" si="0"/>
        <v>46.326080100914538</v>
      </c>
    </row>
    <row r="34" spans="1:5">
      <c r="A34" s="17" t="s">
        <v>50</v>
      </c>
      <c r="B34" s="18" t="s">
        <v>51</v>
      </c>
      <c r="C34" s="50">
        <f>C35+C36+C37+C38+C39</f>
        <v>16579.400000000001</v>
      </c>
      <c r="D34" s="33">
        <f>D35+D36+D37+D38+D39</f>
        <v>4664.5</v>
      </c>
      <c r="E34" s="35">
        <f t="shared" si="0"/>
        <v>28.134311253724498</v>
      </c>
    </row>
    <row r="35" spans="1:5">
      <c r="A35" s="19" t="s">
        <v>128</v>
      </c>
      <c r="B35" s="20" t="s">
        <v>129</v>
      </c>
      <c r="C35" s="32">
        <v>80</v>
      </c>
      <c r="D35" s="32">
        <v>0</v>
      </c>
      <c r="E35" s="32">
        <f t="shared" si="0"/>
        <v>0</v>
      </c>
    </row>
    <row r="36" spans="1:5" ht="18.75" customHeight="1">
      <c r="A36" s="19" t="s">
        <v>130</v>
      </c>
      <c r="B36" s="20" t="s">
        <v>131</v>
      </c>
      <c r="C36" s="32">
        <v>15.6</v>
      </c>
      <c r="D36" s="32">
        <v>7</v>
      </c>
      <c r="E36" s="32">
        <f t="shared" si="0"/>
        <v>44.871794871794876</v>
      </c>
    </row>
    <row r="37" spans="1:5">
      <c r="A37" s="19" t="s">
        <v>52</v>
      </c>
      <c r="B37" s="20" t="s">
        <v>53</v>
      </c>
      <c r="C37" s="32">
        <v>1357.6</v>
      </c>
      <c r="D37" s="51">
        <v>1027.7</v>
      </c>
      <c r="E37" s="32">
        <f t="shared" si="0"/>
        <v>75.699764289923394</v>
      </c>
    </row>
    <row r="38" spans="1:5" ht="25.5">
      <c r="A38" s="19" t="s">
        <v>54</v>
      </c>
      <c r="B38" s="20" t="s">
        <v>55</v>
      </c>
      <c r="C38" s="32">
        <v>15051.2</v>
      </c>
      <c r="D38" s="32">
        <v>3587.8</v>
      </c>
      <c r="E38" s="32">
        <f t="shared" si="0"/>
        <v>23.837302009142128</v>
      </c>
    </row>
    <row r="39" spans="1:5" ht="25.5">
      <c r="A39" s="19" t="s">
        <v>56</v>
      </c>
      <c r="B39" s="20" t="s">
        <v>57</v>
      </c>
      <c r="C39" s="37">
        <v>75</v>
      </c>
      <c r="D39" s="27">
        <v>42</v>
      </c>
      <c r="E39" s="32">
        <f t="shared" si="0"/>
        <v>56.000000000000007</v>
      </c>
    </row>
    <row r="40" spans="1:5">
      <c r="A40" s="17" t="s">
        <v>132</v>
      </c>
      <c r="B40" s="18" t="s">
        <v>133</v>
      </c>
      <c r="C40" s="50">
        <f>C41</f>
        <v>1400</v>
      </c>
      <c r="D40" s="33">
        <f>D41</f>
        <v>518.20000000000005</v>
      </c>
      <c r="E40" s="33">
        <f t="shared" si="0"/>
        <v>37.01428571428572</v>
      </c>
    </row>
    <row r="41" spans="1:5">
      <c r="A41" s="19" t="s">
        <v>134</v>
      </c>
      <c r="B41" s="20" t="s">
        <v>135</v>
      </c>
      <c r="C41" s="32">
        <v>1400</v>
      </c>
      <c r="D41" s="27">
        <v>518.20000000000005</v>
      </c>
      <c r="E41" s="32">
        <f>D41/C41*100</f>
        <v>37.01428571428572</v>
      </c>
    </row>
    <row r="42" spans="1:5">
      <c r="A42" s="17" t="s">
        <v>58</v>
      </c>
      <c r="B42" s="18" t="s">
        <v>59</v>
      </c>
      <c r="C42" s="33">
        <f>C43+C44+C45+C46+C47+C48</f>
        <v>66355</v>
      </c>
      <c r="D42" s="33">
        <f>D43+D44+D45+D46+D47+D48</f>
        <v>35646.6</v>
      </c>
      <c r="E42" s="35">
        <f t="shared" si="0"/>
        <v>53.721045889533571</v>
      </c>
    </row>
    <row r="43" spans="1:5">
      <c r="A43" s="19" t="s">
        <v>60</v>
      </c>
      <c r="B43" s="20" t="s">
        <v>61</v>
      </c>
      <c r="C43" s="32">
        <v>22451.9</v>
      </c>
      <c r="D43" s="32">
        <v>10707.4</v>
      </c>
      <c r="E43" s="32">
        <f t="shared" si="0"/>
        <v>47.69039591304076</v>
      </c>
    </row>
    <row r="44" spans="1:5">
      <c r="A44" s="19" t="s">
        <v>62</v>
      </c>
      <c r="B44" s="20" t="s">
        <v>63</v>
      </c>
      <c r="C44" s="32">
        <v>35113.4</v>
      </c>
      <c r="D44" s="32">
        <v>20305.7</v>
      </c>
      <c r="E44" s="32">
        <f t="shared" si="0"/>
        <v>57.828920013442165</v>
      </c>
    </row>
    <row r="45" spans="1:5" ht="16.5" customHeight="1">
      <c r="A45" s="19" t="s">
        <v>136</v>
      </c>
      <c r="B45" s="20" t="s">
        <v>137</v>
      </c>
      <c r="C45" s="32">
        <v>4849.5</v>
      </c>
      <c r="D45" s="32">
        <v>2561.1999999999998</v>
      </c>
      <c r="E45" s="32">
        <f t="shared" si="0"/>
        <v>52.813692133209614</v>
      </c>
    </row>
    <row r="46" spans="1:5" ht="38.25">
      <c r="A46" s="19" t="s">
        <v>64</v>
      </c>
      <c r="B46" s="20" t="s">
        <v>65</v>
      </c>
      <c r="C46" s="32">
        <v>150</v>
      </c>
      <c r="D46" s="32">
        <v>30.6</v>
      </c>
      <c r="E46" s="32">
        <f t="shared" si="0"/>
        <v>20.400000000000002</v>
      </c>
    </row>
    <row r="47" spans="1:5" ht="25.5">
      <c r="A47" s="19" t="s">
        <v>66</v>
      </c>
      <c r="B47" s="20" t="s">
        <v>67</v>
      </c>
      <c r="C47" s="32">
        <v>600.29999999999995</v>
      </c>
      <c r="D47" s="32">
        <v>525.29999999999995</v>
      </c>
      <c r="E47" s="32">
        <f t="shared" si="0"/>
        <v>87.506246876561718</v>
      </c>
    </row>
    <row r="48" spans="1:5" ht="25.5">
      <c r="A48" s="19" t="s">
        <v>68</v>
      </c>
      <c r="B48" s="20" t="s">
        <v>69</v>
      </c>
      <c r="C48" s="32">
        <v>3189.9</v>
      </c>
      <c r="D48" s="32">
        <v>1516.4</v>
      </c>
      <c r="E48" s="29">
        <f t="shared" si="0"/>
        <v>47.53754036176683</v>
      </c>
    </row>
    <row r="49" spans="1:5">
      <c r="A49" s="17" t="s">
        <v>70</v>
      </c>
      <c r="B49" s="18" t="s">
        <v>71</v>
      </c>
      <c r="C49" s="33">
        <f>C50+C51</f>
        <v>16158.8</v>
      </c>
      <c r="D49" s="33">
        <f>D50+D51</f>
        <v>8559.1999999999989</v>
      </c>
      <c r="E49" s="35">
        <f t="shared" si="0"/>
        <v>52.969279897022048</v>
      </c>
    </row>
    <row r="50" spans="1:5">
      <c r="A50" s="19" t="s">
        <v>72</v>
      </c>
      <c r="B50" s="20" t="s">
        <v>73</v>
      </c>
      <c r="C50" s="32">
        <v>13640.9</v>
      </c>
      <c r="D50" s="32">
        <v>6931.9</v>
      </c>
      <c r="E50" s="32">
        <f t="shared" si="0"/>
        <v>50.817028201951487</v>
      </c>
    </row>
    <row r="51" spans="1:5" ht="25.5">
      <c r="A51" s="19" t="s">
        <v>74</v>
      </c>
      <c r="B51" s="20" t="s">
        <v>75</v>
      </c>
      <c r="C51" s="32">
        <v>2517.9</v>
      </c>
      <c r="D51" s="32">
        <v>1627.3</v>
      </c>
      <c r="E51" s="32">
        <f t="shared" si="0"/>
        <v>64.629254537511414</v>
      </c>
    </row>
    <row r="52" spans="1:5">
      <c r="A52" s="17" t="s">
        <v>76</v>
      </c>
      <c r="B52" s="18" t="s">
        <v>77</v>
      </c>
      <c r="C52" s="33">
        <f>C53+C54+C55</f>
        <v>6047.7</v>
      </c>
      <c r="D52" s="33">
        <f>D53+D54+D55</f>
        <v>1443.3</v>
      </c>
      <c r="E52" s="35">
        <f t="shared" si="0"/>
        <v>23.86527109479637</v>
      </c>
    </row>
    <row r="53" spans="1:5">
      <c r="A53" s="19" t="s">
        <v>78</v>
      </c>
      <c r="B53" s="20" t="s">
        <v>79</v>
      </c>
      <c r="C53" s="32">
        <v>659.2</v>
      </c>
      <c r="D53" s="32">
        <v>318.39999999999998</v>
      </c>
      <c r="E53" s="32">
        <f t="shared" si="0"/>
        <v>48.300970873786405</v>
      </c>
    </row>
    <row r="54" spans="1:5" ht="17.25" customHeight="1">
      <c r="A54" s="19" t="s">
        <v>80</v>
      </c>
      <c r="B54" s="20" t="s">
        <v>81</v>
      </c>
      <c r="C54" s="32">
        <v>3482</v>
      </c>
      <c r="D54" s="32">
        <v>862.6</v>
      </c>
      <c r="E54" s="32">
        <f t="shared" si="0"/>
        <v>24.773118897185526</v>
      </c>
    </row>
    <row r="55" spans="1:5">
      <c r="A55" s="19" t="s">
        <v>82</v>
      </c>
      <c r="B55" s="20" t="s">
        <v>83</v>
      </c>
      <c r="C55" s="32">
        <v>1906.5</v>
      </c>
      <c r="D55" s="32">
        <v>262.3</v>
      </c>
      <c r="E55" s="32">
        <f t="shared" si="0"/>
        <v>13.758195646472595</v>
      </c>
    </row>
    <row r="56" spans="1:5">
      <c r="A56" s="17" t="s">
        <v>84</v>
      </c>
      <c r="B56" s="18" t="s">
        <v>85</v>
      </c>
      <c r="C56" s="30">
        <f>C57</f>
        <v>150</v>
      </c>
      <c r="D56" s="30">
        <f>D57</f>
        <v>78</v>
      </c>
      <c r="E56" s="29">
        <f t="shared" si="0"/>
        <v>52</v>
      </c>
    </row>
    <row r="57" spans="1:5">
      <c r="A57" s="19" t="s">
        <v>86</v>
      </c>
      <c r="B57" s="20" t="s">
        <v>85</v>
      </c>
      <c r="C57" s="38">
        <v>150</v>
      </c>
      <c r="D57" s="37">
        <v>78</v>
      </c>
      <c r="E57" s="37">
        <f t="shared" si="0"/>
        <v>52</v>
      </c>
    </row>
    <row r="58" spans="1:5" ht="18" customHeight="1">
      <c r="A58" s="17" t="s">
        <v>87</v>
      </c>
      <c r="B58" s="18" t="s">
        <v>88</v>
      </c>
      <c r="C58" s="50">
        <f>C59</f>
        <v>2336.6</v>
      </c>
      <c r="D58" s="33">
        <f>D59</f>
        <v>1685.6</v>
      </c>
      <c r="E58" s="35">
        <f t="shared" si="0"/>
        <v>72.139005392450571</v>
      </c>
    </row>
    <row r="59" spans="1:5" ht="25.5">
      <c r="A59" s="19" t="s">
        <v>89</v>
      </c>
      <c r="B59" s="20" t="s">
        <v>90</v>
      </c>
      <c r="C59" s="32">
        <v>2336.6</v>
      </c>
      <c r="D59" s="32">
        <v>1685.6</v>
      </c>
      <c r="E59" s="32">
        <f t="shared" si="0"/>
        <v>72.139005392450571</v>
      </c>
    </row>
    <row r="60" spans="1:5" ht="51.75" customHeight="1">
      <c r="A60" s="17" t="s">
        <v>91</v>
      </c>
      <c r="B60" s="22" t="s">
        <v>92</v>
      </c>
      <c r="C60" s="33">
        <f>C61</f>
        <v>4080.2</v>
      </c>
      <c r="D60" s="33">
        <f>D61</f>
        <v>1805.4</v>
      </c>
      <c r="E60" s="33">
        <f t="shared" si="0"/>
        <v>44.24783098867703</v>
      </c>
    </row>
    <row r="61" spans="1:5" ht="30.75" customHeight="1">
      <c r="A61" s="19" t="s">
        <v>93</v>
      </c>
      <c r="B61" s="21" t="s">
        <v>94</v>
      </c>
      <c r="C61" s="32">
        <v>4080.2</v>
      </c>
      <c r="D61" s="32">
        <v>1805.4</v>
      </c>
      <c r="E61" s="32">
        <f t="shared" si="0"/>
        <v>44.24783098867703</v>
      </c>
    </row>
    <row r="62" spans="1:5">
      <c r="A62" s="23" t="s">
        <v>32</v>
      </c>
      <c r="B62" s="24" t="s">
        <v>95</v>
      </c>
      <c r="C62" s="33">
        <f>C25+C31+C34+C40+C42+C49+C52+C56+C58+C60</f>
        <v>136074.90000000002</v>
      </c>
      <c r="D62" s="33">
        <f>D25+D31+D34+D40+D42+D49+D52+D56+D58+D60</f>
        <v>64793.1</v>
      </c>
      <c r="E62" s="33">
        <f t="shared" si="0"/>
        <v>47.615761613640714</v>
      </c>
    </row>
    <row r="63" spans="1:5" ht="26.25" customHeight="1">
      <c r="A63" s="57" t="s">
        <v>96</v>
      </c>
      <c r="B63" s="57"/>
      <c r="C63" s="57"/>
      <c r="D63" s="57"/>
      <c r="E63" s="57"/>
    </row>
    <row r="64" spans="1:5" ht="38.25">
      <c r="A64" s="15" t="s">
        <v>97</v>
      </c>
      <c r="B64" s="22" t="s">
        <v>98</v>
      </c>
      <c r="C64" s="15">
        <f>C65+C68</f>
        <v>0</v>
      </c>
      <c r="D64" s="15">
        <f>D65+D68</f>
        <v>0</v>
      </c>
      <c r="E64" s="15" t="s">
        <v>124</v>
      </c>
    </row>
    <row r="65" spans="1:5" ht="25.5">
      <c r="A65" s="25" t="s">
        <v>99</v>
      </c>
      <c r="B65" s="26" t="s">
        <v>100</v>
      </c>
      <c r="C65" s="25">
        <v>0</v>
      </c>
      <c r="D65" s="25">
        <v>0</v>
      </c>
      <c r="E65" s="25" t="s">
        <v>125</v>
      </c>
    </row>
    <row r="66" spans="1:5" ht="33.75" customHeight="1">
      <c r="A66" s="27" t="s">
        <v>101</v>
      </c>
      <c r="B66" s="21" t="s">
        <v>102</v>
      </c>
      <c r="C66" s="25">
        <v>0</v>
      </c>
      <c r="D66" s="25">
        <v>0</v>
      </c>
      <c r="E66" s="25" t="s">
        <v>124</v>
      </c>
    </row>
    <row r="67" spans="1:5" ht="38.25">
      <c r="A67" s="27" t="s">
        <v>103</v>
      </c>
      <c r="B67" s="21" t="s">
        <v>104</v>
      </c>
      <c r="C67" s="25">
        <v>0</v>
      </c>
      <c r="D67" s="25">
        <v>0</v>
      </c>
      <c r="E67" s="25" t="s">
        <v>125</v>
      </c>
    </row>
    <row r="68" spans="1:5" ht="30.75" customHeight="1">
      <c r="A68" s="25" t="s">
        <v>105</v>
      </c>
      <c r="B68" s="26" t="s">
        <v>106</v>
      </c>
      <c r="C68" s="25">
        <v>0</v>
      </c>
      <c r="D68" s="25">
        <v>0</v>
      </c>
      <c r="E68" s="25" t="s">
        <v>124</v>
      </c>
    </row>
    <row r="69" spans="1:5" ht="43.5" customHeight="1">
      <c r="A69" s="27" t="s">
        <v>107</v>
      </c>
      <c r="B69" s="21" t="s">
        <v>108</v>
      </c>
      <c r="C69" s="25">
        <v>0</v>
      </c>
      <c r="D69" s="25">
        <v>0</v>
      </c>
      <c r="E69" s="25" t="s">
        <v>125</v>
      </c>
    </row>
    <row r="70" spans="1:5" ht="38.25" customHeight="1">
      <c r="A70" s="27" t="s">
        <v>109</v>
      </c>
      <c r="B70" s="21" t="s">
        <v>110</v>
      </c>
      <c r="C70" s="25">
        <v>0</v>
      </c>
      <c r="D70" s="25">
        <v>0</v>
      </c>
      <c r="E70" s="25" t="s">
        <v>124</v>
      </c>
    </row>
    <row r="71" spans="1:5" ht="26.25" customHeight="1">
      <c r="A71" s="15" t="s">
        <v>111</v>
      </c>
      <c r="B71" s="22" t="s">
        <v>112</v>
      </c>
      <c r="C71" s="15">
        <v>0</v>
      </c>
      <c r="D71" s="15">
        <v>0</v>
      </c>
      <c r="E71" s="15" t="s">
        <v>125</v>
      </c>
    </row>
    <row r="72" spans="1:5" ht="28.5" customHeight="1">
      <c r="A72" s="15" t="s">
        <v>113</v>
      </c>
      <c r="B72" s="22" t="s">
        <v>114</v>
      </c>
      <c r="C72" s="33">
        <v>9358.7000000000007</v>
      </c>
      <c r="D72" s="33">
        <f>D73+D74</f>
        <v>2413</v>
      </c>
      <c r="E72" s="33">
        <f>D72/C72*100</f>
        <v>25.783495570966053</v>
      </c>
    </row>
    <row r="73" spans="1:5" ht="25.5">
      <c r="A73" s="27" t="s">
        <v>115</v>
      </c>
      <c r="B73" s="21" t="s">
        <v>116</v>
      </c>
      <c r="C73" s="49">
        <v>-126497.60000000001</v>
      </c>
      <c r="D73" s="32">
        <v>-62802.3</v>
      </c>
      <c r="E73" s="32">
        <f t="shared" ref="E73:E75" si="1">D73/C73*100</f>
        <v>49.647028876437183</v>
      </c>
    </row>
    <row r="74" spans="1:5" ht="25.5">
      <c r="A74" s="27" t="s">
        <v>117</v>
      </c>
      <c r="B74" s="21" t="s">
        <v>118</v>
      </c>
      <c r="C74" s="49">
        <v>136074.9</v>
      </c>
      <c r="D74" s="32">
        <v>65215.3</v>
      </c>
      <c r="E74" s="32">
        <f t="shared" si="1"/>
        <v>47.926031913306574</v>
      </c>
    </row>
    <row r="75" spans="1:5" ht="25.5">
      <c r="A75" s="28" t="s">
        <v>32</v>
      </c>
      <c r="B75" s="16" t="s">
        <v>119</v>
      </c>
      <c r="C75" s="33">
        <v>9358.7000000000007</v>
      </c>
      <c r="D75" s="33">
        <f>D64+D71+D72</f>
        <v>2413</v>
      </c>
      <c r="E75" s="33">
        <f t="shared" si="1"/>
        <v>25.783495570966053</v>
      </c>
    </row>
    <row r="76" spans="1:5" ht="15.75">
      <c r="A76" s="31"/>
      <c r="B76" s="45"/>
      <c r="C76" s="46"/>
      <c r="D76" s="46"/>
      <c r="E76" s="46"/>
    </row>
    <row r="77" spans="1:5" ht="15.75">
      <c r="A77" s="31"/>
      <c r="B77" s="45"/>
      <c r="C77" s="46"/>
      <c r="D77" s="46"/>
      <c r="E77" s="46"/>
    </row>
    <row r="78" spans="1:5" ht="33.75" customHeight="1">
      <c r="A78" s="53" t="s">
        <v>142</v>
      </c>
      <c r="B78" s="53"/>
      <c r="C78" s="5"/>
      <c r="D78" s="5"/>
      <c r="E78" s="44" t="s">
        <v>120</v>
      </c>
    </row>
    <row r="79" spans="1:5">
      <c r="C79" s="43" t="s">
        <v>121</v>
      </c>
      <c r="D79" s="42" t="s">
        <v>122</v>
      </c>
    </row>
    <row r="80" spans="1:5">
      <c r="C80" s="43"/>
      <c r="D80" s="42"/>
    </row>
    <row r="81" spans="1:5" ht="32.25" customHeight="1">
      <c r="A81" s="53" t="s">
        <v>145</v>
      </c>
      <c r="B81" s="53"/>
      <c r="C81" s="5"/>
      <c r="D81" s="5"/>
      <c r="E81" s="52" t="s">
        <v>144</v>
      </c>
    </row>
    <row r="82" spans="1:5">
      <c r="C82" s="43" t="s">
        <v>121</v>
      </c>
      <c r="D82" s="4" t="s">
        <v>122</v>
      </c>
    </row>
    <row r="83" spans="1:5">
      <c r="C83" s="43"/>
      <c r="D83" s="4"/>
    </row>
    <row r="84" spans="1:5" ht="35.25" customHeight="1">
      <c r="A84" s="53" t="s">
        <v>146</v>
      </c>
      <c r="B84" s="53"/>
      <c r="C84" s="5"/>
      <c r="D84" s="5"/>
      <c r="E84" s="44" t="s">
        <v>143</v>
      </c>
    </row>
    <row r="85" spans="1:5">
      <c r="C85" s="43" t="s">
        <v>121</v>
      </c>
      <c r="D85" s="4" t="s">
        <v>122</v>
      </c>
    </row>
  </sheetData>
  <mergeCells count="9">
    <mergeCell ref="A84:B84"/>
    <mergeCell ref="A81:B81"/>
    <mergeCell ref="A78:B78"/>
    <mergeCell ref="C1:E1"/>
    <mergeCell ref="A24:D24"/>
    <mergeCell ref="A63:E63"/>
    <mergeCell ref="A9:D9"/>
    <mergeCell ref="A4:E4"/>
    <mergeCell ref="A3:E3"/>
  </mergeCells>
  <pageMargins left="0.59055118110236227" right="0.59055118110236227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2018-08-10T12:57:47Z</dcterms:modified>
</cp:coreProperties>
</file>